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олиштирма" sheetId="1" r:id="rId1"/>
  </sheets>
  <definedNames>
    <definedName name="_xlnm.Print_Area" localSheetId="0">солиштирма!$A$1:$J$22</definedName>
  </definedNames>
  <calcPr calcId="124519"/>
</workbook>
</file>

<file path=xl/calcChain.xml><?xml version="1.0" encoding="utf-8"?>
<calcChain xmlns="http://schemas.openxmlformats.org/spreadsheetml/2006/main">
  <c r="J20" i="1"/>
  <c r="J19"/>
  <c r="J18"/>
  <c r="J17"/>
  <c r="J16"/>
  <c r="J15"/>
  <c r="J14"/>
  <c r="J13"/>
  <c r="J12"/>
  <c r="J11"/>
  <c r="J10"/>
  <c r="J9"/>
  <c r="J8"/>
  <c r="J7"/>
  <c r="J21" s="1"/>
  <c r="I21"/>
  <c r="F20"/>
  <c r="F19"/>
  <c r="F18"/>
  <c r="F17"/>
  <c r="F16"/>
  <c r="F15"/>
  <c r="F14"/>
  <c r="F13"/>
  <c r="F12"/>
  <c r="F11"/>
  <c r="F10"/>
  <c r="F9"/>
  <c r="F8"/>
  <c r="F7"/>
  <c r="F21"/>
  <c r="D21"/>
  <c r="C21"/>
  <c r="C15"/>
  <c r="C7"/>
  <c r="C20"/>
  <c r="C19"/>
  <c r="C18"/>
  <c r="C16"/>
  <c r="C14"/>
  <c r="C13"/>
  <c r="C11"/>
  <c r="C10"/>
  <c r="C9"/>
  <c r="C8"/>
  <c r="H21" l="1"/>
  <c r="G21" l="1"/>
  <c r="B21"/>
  <c r="E21" l="1"/>
</calcChain>
</file>

<file path=xl/sharedStrings.xml><?xml version="1.0" encoding="utf-8"?>
<sst xmlns="http://schemas.openxmlformats.org/spreadsheetml/2006/main" count="29" uniqueCount="29">
  <si>
    <t>МАЪЛУМОТ</t>
  </si>
  <si>
    <t>Андижон</t>
  </si>
  <si>
    <t>Бухоро</t>
  </si>
  <si>
    <t>Жиззах</t>
  </si>
  <si>
    <t>Қашқадарё</t>
  </si>
  <si>
    <t>Навоий</t>
  </si>
  <si>
    <t>Наманган</t>
  </si>
  <si>
    <t>Самарқанд</t>
  </si>
  <si>
    <t>Сурхондарё</t>
  </si>
  <si>
    <t>Сирдарё</t>
  </si>
  <si>
    <t>Тошкент ш.</t>
  </si>
  <si>
    <t>Тошкент в.</t>
  </si>
  <si>
    <t>Фарғона</t>
  </si>
  <si>
    <t>Хоразм</t>
  </si>
  <si>
    <t>Жами</t>
  </si>
  <si>
    <t>Ижтимоий кредит</t>
  </si>
  <si>
    <t>Тижорат кредити</t>
  </si>
  <si>
    <t>Бошқа масалалар</t>
  </si>
  <si>
    <t>Қорақалпоғистон Р.</t>
  </si>
  <si>
    <t>Ҳудудлар номи</t>
  </si>
  <si>
    <t>Бош прокуратура</t>
  </si>
  <si>
    <t>Бош вазир қабулхонаси</t>
  </si>
  <si>
    <t>Бошқалар</t>
  </si>
  <si>
    <t>Микрокредитбанкка 2021 йилнинг август ойида келиб тушган мурожаатлар статистикаси тўғрисида</t>
  </si>
  <si>
    <t>Шу жумладан</t>
  </si>
  <si>
    <t>Президент виртуал қабулхонаси</t>
  </si>
  <si>
    <t>Шундан, йўналишлар кесимида</t>
  </si>
  <si>
    <t>Ипотека ва таълим кредити</t>
  </si>
  <si>
    <t>Келиб тушган мурожаатлар сони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</si>
</sst>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7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0" borderId="11" xfId="0" applyFont="1" applyBorder="1"/>
    <xf numFmtId="0" fontId="3" fillId="0" borderId="12" xfId="0" applyFont="1" applyBorder="1"/>
    <xf numFmtId="0" fontId="3" fillId="0" borderId="14" xfId="0" applyFont="1" applyBorder="1"/>
    <xf numFmtId="0" fontId="4" fillId="0" borderId="0" xfId="0" applyFont="1" applyAlignment="1">
      <alignment horizontal="center" vertical="center" wrapText="1"/>
    </xf>
    <xf numFmtId="0" fontId="5" fillId="0" borderId="21" xfId="0" applyFont="1" applyBorder="1"/>
    <xf numFmtId="0" fontId="6" fillId="0" borderId="14" xfId="0" applyFont="1" applyBorder="1"/>
    <xf numFmtId="0" fontId="6" fillId="0" borderId="16" xfId="0" applyFont="1" applyBorder="1"/>
    <xf numFmtId="0" fontId="5" fillId="0" borderId="24" xfId="0" applyFont="1" applyBorder="1"/>
    <xf numFmtId="0" fontId="5" fillId="0" borderId="25" xfId="0" applyFont="1" applyBorder="1"/>
    <xf numFmtId="0" fontId="6" fillId="0" borderId="15" xfId="0" applyFont="1" applyBorder="1"/>
    <xf numFmtId="0" fontId="5" fillId="0" borderId="6" xfId="0" applyFont="1" applyFill="1" applyBorder="1"/>
    <xf numFmtId="0" fontId="5" fillId="0" borderId="1" xfId="0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20" xfId="0" applyFont="1" applyFill="1" applyBorder="1"/>
    <xf numFmtId="0" fontId="5" fillId="0" borderId="23" xfId="0" applyFont="1" applyFill="1" applyBorder="1"/>
    <xf numFmtId="0" fontId="5" fillId="0" borderId="21" xfId="0" applyFont="1" applyFill="1" applyBorder="1"/>
    <xf numFmtId="0" fontId="6" fillId="0" borderId="18" xfId="0" applyFont="1" applyBorder="1"/>
    <xf numFmtId="17" fontId="2" fillId="0" borderId="18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5" xfId="0" applyFont="1" applyFill="1" applyBorder="1"/>
    <xf numFmtId="0" fontId="6" fillId="0" borderId="26" xfId="0" applyFont="1" applyBorder="1"/>
    <xf numFmtId="0" fontId="5" fillId="0" borderId="11" xfId="0" applyFont="1" applyFill="1" applyBorder="1"/>
    <xf numFmtId="0" fontId="5" fillId="0" borderId="12" xfId="0" applyFont="1" applyFill="1" applyBorder="1"/>
    <xf numFmtId="17" fontId="2" fillId="0" borderId="2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5" xfId="0" applyFont="1" applyFill="1" applyBorder="1"/>
    <xf numFmtId="0" fontId="5" fillId="0" borderId="9" xfId="0" applyFont="1" applyFill="1" applyBorder="1"/>
    <xf numFmtId="0" fontId="3" fillId="0" borderId="19" xfId="0" applyFont="1" applyBorder="1"/>
    <xf numFmtId="0" fontId="5" fillId="0" borderId="19" xfId="0" applyFont="1" applyFill="1" applyBorder="1"/>
    <xf numFmtId="0" fontId="5" fillId="0" borderId="28" xfId="0" applyFont="1" applyFill="1" applyBorder="1"/>
    <xf numFmtId="0" fontId="2" fillId="0" borderId="17" xfId="0" applyFont="1" applyBorder="1" applyAlignment="1">
      <alignment horizontal="center" vertical="center" wrapText="1"/>
    </xf>
    <xf numFmtId="17" fontId="2" fillId="0" borderId="16" xfId="0" applyNumberFormat="1" applyFont="1" applyBorder="1" applyAlignment="1">
      <alignment horizontal="center" vertical="center" wrapText="1"/>
    </xf>
    <xf numFmtId="17" fontId="2" fillId="0" borderId="29" xfId="0" applyNumberFormat="1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0" fontId="5" fillId="0" borderId="30" xfId="0" applyFont="1" applyBorder="1"/>
    <xf numFmtId="0" fontId="6" fillId="0" borderId="31" xfId="0" applyFont="1" applyBorder="1"/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1"/>
  <sheetViews>
    <sheetView tabSelected="1" view="pageBreakPreview" zoomScale="60" workbookViewId="0">
      <selection activeCell="I13" sqref="I13"/>
    </sheetView>
  </sheetViews>
  <sheetFormatPr defaultRowHeight="18.75"/>
  <cols>
    <col min="1" max="1" width="35.7109375" style="1" customWidth="1"/>
    <col min="2" max="10" width="22.7109375" style="1" customWidth="1"/>
    <col min="11" max="16384" width="9.140625" style="1"/>
  </cols>
  <sheetData>
    <row r="1" spans="1:10" ht="43.5" customHeight="1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7.25" customHeight="1">
      <c r="A2" s="5"/>
      <c r="B2" s="5"/>
      <c r="C2" s="23"/>
      <c r="D2" s="23"/>
      <c r="E2" s="5"/>
      <c r="F2" s="23"/>
      <c r="G2" s="5"/>
      <c r="H2" s="23"/>
      <c r="I2" s="23"/>
      <c r="J2" s="23"/>
    </row>
    <row r="3" spans="1:10" ht="34.5" customHeight="1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9.5" thickBot="1"/>
    <row r="5" spans="1:10" ht="51.75" customHeight="1">
      <c r="A5" s="24" t="s">
        <v>19</v>
      </c>
      <c r="B5" s="24" t="s">
        <v>28</v>
      </c>
      <c r="C5" s="26" t="s">
        <v>24</v>
      </c>
      <c r="D5" s="33"/>
      <c r="E5" s="33"/>
      <c r="F5" s="34"/>
      <c r="G5" s="33" t="s">
        <v>26</v>
      </c>
      <c r="H5" s="33"/>
      <c r="I5" s="33"/>
      <c r="J5" s="34"/>
    </row>
    <row r="6" spans="1:10" ht="93.75" customHeight="1" thickBot="1">
      <c r="A6" s="25"/>
      <c r="B6" s="25"/>
      <c r="C6" s="22" t="s">
        <v>25</v>
      </c>
      <c r="D6" s="40" t="s">
        <v>21</v>
      </c>
      <c r="E6" s="41" t="s">
        <v>20</v>
      </c>
      <c r="F6" s="21" t="s">
        <v>22</v>
      </c>
      <c r="G6" s="32" t="s">
        <v>15</v>
      </c>
      <c r="H6" s="32" t="s">
        <v>16</v>
      </c>
      <c r="I6" s="32" t="s">
        <v>27</v>
      </c>
      <c r="J6" s="42" t="s">
        <v>17</v>
      </c>
    </row>
    <row r="7" spans="1:10" ht="46.5" customHeight="1">
      <c r="A7" s="37" t="s">
        <v>18</v>
      </c>
      <c r="B7" s="38">
        <v>42</v>
      </c>
      <c r="C7" s="16">
        <f>28+5</f>
        <v>33</v>
      </c>
      <c r="D7" s="18">
        <v>6</v>
      </c>
      <c r="E7" s="17">
        <v>1</v>
      </c>
      <c r="F7" s="39">
        <f>+B7-C7-D7-E7</f>
        <v>2</v>
      </c>
      <c r="G7" s="9">
        <v>25</v>
      </c>
      <c r="H7" s="9">
        <v>3</v>
      </c>
      <c r="I7" s="9">
        <v>1</v>
      </c>
      <c r="J7" s="43">
        <f>+B7-G7-H7-I7</f>
        <v>13</v>
      </c>
    </row>
    <row r="8" spans="1:10" ht="46.5" customHeight="1">
      <c r="A8" s="2" t="s">
        <v>1</v>
      </c>
      <c r="B8" s="30">
        <v>172</v>
      </c>
      <c r="C8" s="12">
        <f>108+37</f>
        <v>145</v>
      </c>
      <c r="D8" s="19">
        <v>14</v>
      </c>
      <c r="E8" s="13">
        <v>9</v>
      </c>
      <c r="F8" s="35">
        <f t="shared" ref="F8:F20" si="0">+B8-C8-D8-E8</f>
        <v>4</v>
      </c>
      <c r="G8" s="6">
        <v>117</v>
      </c>
      <c r="H8" s="6">
        <v>11</v>
      </c>
      <c r="I8" s="6">
        <v>3</v>
      </c>
      <c r="J8" s="44">
        <f t="shared" ref="J8:J20" si="1">+B8-G8-H8-I8</f>
        <v>41</v>
      </c>
    </row>
    <row r="9" spans="1:10" ht="46.5" customHeight="1">
      <c r="A9" s="2" t="s">
        <v>2</v>
      </c>
      <c r="B9" s="30">
        <v>69</v>
      </c>
      <c r="C9" s="12">
        <f>41+9</f>
        <v>50</v>
      </c>
      <c r="D9" s="19">
        <v>16</v>
      </c>
      <c r="E9" s="13">
        <v>1</v>
      </c>
      <c r="F9" s="35">
        <f t="shared" si="0"/>
        <v>2</v>
      </c>
      <c r="G9" s="6">
        <v>56</v>
      </c>
      <c r="H9" s="6">
        <v>4</v>
      </c>
      <c r="I9" s="6">
        <v>0</v>
      </c>
      <c r="J9" s="44">
        <f t="shared" si="1"/>
        <v>9</v>
      </c>
    </row>
    <row r="10" spans="1:10" ht="46.5" customHeight="1">
      <c r="A10" s="2" t="s">
        <v>3</v>
      </c>
      <c r="B10" s="30">
        <v>86</v>
      </c>
      <c r="C10" s="12">
        <f>50+10</f>
        <v>60</v>
      </c>
      <c r="D10" s="19">
        <v>11</v>
      </c>
      <c r="E10" s="13">
        <v>3</v>
      </c>
      <c r="F10" s="35">
        <f t="shared" si="0"/>
        <v>12</v>
      </c>
      <c r="G10" s="6">
        <v>59</v>
      </c>
      <c r="H10" s="6">
        <v>6</v>
      </c>
      <c r="I10" s="6">
        <v>1</v>
      </c>
      <c r="J10" s="44">
        <f t="shared" si="1"/>
        <v>20</v>
      </c>
    </row>
    <row r="11" spans="1:10" ht="46.5" customHeight="1">
      <c r="A11" s="2" t="s">
        <v>4</v>
      </c>
      <c r="B11" s="30">
        <v>135</v>
      </c>
      <c r="C11" s="12">
        <f>78+20</f>
        <v>98</v>
      </c>
      <c r="D11" s="19">
        <v>26</v>
      </c>
      <c r="E11" s="13">
        <v>6</v>
      </c>
      <c r="F11" s="35">
        <f t="shared" si="0"/>
        <v>5</v>
      </c>
      <c r="G11" s="6">
        <v>97</v>
      </c>
      <c r="H11" s="6">
        <v>10</v>
      </c>
      <c r="I11" s="6">
        <v>4</v>
      </c>
      <c r="J11" s="44">
        <f t="shared" si="1"/>
        <v>24</v>
      </c>
    </row>
    <row r="12" spans="1:10" ht="46.5" customHeight="1">
      <c r="A12" s="2" t="s">
        <v>5</v>
      </c>
      <c r="B12" s="30">
        <v>60</v>
      </c>
      <c r="C12" s="12">
        <v>52</v>
      </c>
      <c r="D12" s="19">
        <v>6</v>
      </c>
      <c r="E12" s="13">
        <v>2</v>
      </c>
      <c r="F12" s="35">
        <f t="shared" si="0"/>
        <v>0</v>
      </c>
      <c r="G12" s="6">
        <v>47</v>
      </c>
      <c r="H12" s="6">
        <v>4</v>
      </c>
      <c r="I12" s="6">
        <v>0</v>
      </c>
      <c r="J12" s="44">
        <f t="shared" si="1"/>
        <v>9</v>
      </c>
    </row>
    <row r="13" spans="1:10" ht="46.5" customHeight="1">
      <c r="A13" s="2" t="s">
        <v>6</v>
      </c>
      <c r="B13" s="30">
        <v>121</v>
      </c>
      <c r="C13" s="12">
        <f>80+16</f>
        <v>96</v>
      </c>
      <c r="D13" s="19">
        <v>7</v>
      </c>
      <c r="E13" s="13">
        <v>5</v>
      </c>
      <c r="F13" s="35">
        <f t="shared" si="0"/>
        <v>13</v>
      </c>
      <c r="G13" s="6">
        <v>87</v>
      </c>
      <c r="H13" s="6">
        <v>11</v>
      </c>
      <c r="I13" s="6">
        <v>0</v>
      </c>
      <c r="J13" s="44">
        <f t="shared" si="1"/>
        <v>23</v>
      </c>
    </row>
    <row r="14" spans="1:10" ht="46.5" customHeight="1">
      <c r="A14" s="2" t="s">
        <v>7</v>
      </c>
      <c r="B14" s="30">
        <v>135</v>
      </c>
      <c r="C14" s="12">
        <f>94+15</f>
        <v>109</v>
      </c>
      <c r="D14" s="19">
        <v>19</v>
      </c>
      <c r="E14" s="13">
        <v>2</v>
      </c>
      <c r="F14" s="35">
        <f t="shared" si="0"/>
        <v>5</v>
      </c>
      <c r="G14" s="6">
        <v>106</v>
      </c>
      <c r="H14" s="6">
        <v>5</v>
      </c>
      <c r="I14" s="6">
        <v>0</v>
      </c>
      <c r="J14" s="44">
        <f t="shared" si="1"/>
        <v>24</v>
      </c>
    </row>
    <row r="15" spans="1:10" ht="46.5" customHeight="1">
      <c r="A15" s="2" t="s">
        <v>8</v>
      </c>
      <c r="B15" s="30">
        <v>235</v>
      </c>
      <c r="C15" s="12">
        <f>176+20</f>
        <v>196</v>
      </c>
      <c r="D15" s="19">
        <v>17</v>
      </c>
      <c r="E15" s="13">
        <v>12</v>
      </c>
      <c r="F15" s="35">
        <f t="shared" si="0"/>
        <v>10</v>
      </c>
      <c r="G15" s="6">
        <v>159</v>
      </c>
      <c r="H15" s="6">
        <v>21</v>
      </c>
      <c r="I15" s="6">
        <v>6</v>
      </c>
      <c r="J15" s="44">
        <f t="shared" si="1"/>
        <v>49</v>
      </c>
    </row>
    <row r="16" spans="1:10" ht="46.5" customHeight="1">
      <c r="A16" s="2" t="s">
        <v>9</v>
      </c>
      <c r="B16" s="30">
        <v>66</v>
      </c>
      <c r="C16" s="12">
        <f>48+6</f>
        <v>54</v>
      </c>
      <c r="D16" s="19">
        <v>5</v>
      </c>
      <c r="E16" s="13">
        <v>5</v>
      </c>
      <c r="F16" s="35">
        <f t="shared" si="0"/>
        <v>2</v>
      </c>
      <c r="G16" s="6">
        <v>51</v>
      </c>
      <c r="H16" s="6">
        <v>4</v>
      </c>
      <c r="I16" s="6">
        <v>2</v>
      </c>
      <c r="J16" s="44">
        <f t="shared" si="1"/>
        <v>9</v>
      </c>
    </row>
    <row r="17" spans="1:10" ht="46.5" customHeight="1">
      <c r="A17" s="2" t="s">
        <v>10</v>
      </c>
      <c r="B17" s="30">
        <v>44</v>
      </c>
      <c r="C17" s="12">
        <v>29</v>
      </c>
      <c r="D17" s="19">
        <v>13</v>
      </c>
      <c r="E17" s="13">
        <v>0</v>
      </c>
      <c r="F17" s="35">
        <f t="shared" si="0"/>
        <v>2</v>
      </c>
      <c r="G17" s="6">
        <v>31</v>
      </c>
      <c r="H17" s="6">
        <v>4</v>
      </c>
      <c r="I17" s="6">
        <v>0</v>
      </c>
      <c r="J17" s="44">
        <f t="shared" si="1"/>
        <v>9</v>
      </c>
    </row>
    <row r="18" spans="1:10" ht="46.5" customHeight="1">
      <c r="A18" s="2" t="s">
        <v>11</v>
      </c>
      <c r="B18" s="30">
        <v>62</v>
      </c>
      <c r="C18" s="12">
        <f>46+1</f>
        <v>47</v>
      </c>
      <c r="D18" s="19">
        <v>9</v>
      </c>
      <c r="E18" s="13">
        <v>1</v>
      </c>
      <c r="F18" s="35">
        <f t="shared" si="0"/>
        <v>5</v>
      </c>
      <c r="G18" s="6">
        <v>47</v>
      </c>
      <c r="H18" s="6">
        <v>4</v>
      </c>
      <c r="I18" s="6">
        <v>0</v>
      </c>
      <c r="J18" s="44">
        <f t="shared" si="1"/>
        <v>11</v>
      </c>
    </row>
    <row r="19" spans="1:10" ht="46.5" customHeight="1">
      <c r="A19" s="2" t="s">
        <v>12</v>
      </c>
      <c r="B19" s="30">
        <v>67</v>
      </c>
      <c r="C19" s="12">
        <f>49+7</f>
        <v>56</v>
      </c>
      <c r="D19" s="19">
        <v>6</v>
      </c>
      <c r="E19" s="13">
        <v>2</v>
      </c>
      <c r="F19" s="35">
        <f t="shared" si="0"/>
        <v>3</v>
      </c>
      <c r="G19" s="6">
        <v>45</v>
      </c>
      <c r="H19" s="6">
        <v>4</v>
      </c>
      <c r="I19" s="6">
        <v>0</v>
      </c>
      <c r="J19" s="44">
        <f t="shared" si="1"/>
        <v>18</v>
      </c>
    </row>
    <row r="20" spans="1:10" ht="46.5" customHeight="1" thickBot="1">
      <c r="A20" s="3" t="s">
        <v>13</v>
      </c>
      <c r="B20" s="31">
        <v>71</v>
      </c>
      <c r="C20" s="14">
        <f>58+2</f>
        <v>60</v>
      </c>
      <c r="D20" s="28">
        <v>4</v>
      </c>
      <c r="E20" s="15">
        <v>3</v>
      </c>
      <c r="F20" s="36">
        <f t="shared" si="0"/>
        <v>4</v>
      </c>
      <c r="G20" s="10">
        <v>43</v>
      </c>
      <c r="H20" s="10">
        <v>4</v>
      </c>
      <c r="I20" s="10">
        <v>0</v>
      </c>
      <c r="J20" s="45">
        <f t="shared" si="1"/>
        <v>24</v>
      </c>
    </row>
    <row r="21" spans="1:10" ht="51.75" customHeight="1" thickBot="1">
      <c r="A21" s="4" t="s">
        <v>14</v>
      </c>
      <c r="B21" s="7">
        <f>SUM(B7:B20)</f>
        <v>1365</v>
      </c>
      <c r="C21" s="11">
        <f t="shared" ref="C21:J21" si="2">SUM(C7:C20)</f>
        <v>1085</v>
      </c>
      <c r="D21" s="29">
        <f t="shared" si="2"/>
        <v>159</v>
      </c>
      <c r="E21" s="8">
        <f t="shared" si="2"/>
        <v>52</v>
      </c>
      <c r="F21" s="20">
        <f t="shared" si="2"/>
        <v>69</v>
      </c>
      <c r="G21" s="29">
        <f t="shared" si="2"/>
        <v>970</v>
      </c>
      <c r="H21" s="8">
        <f t="shared" si="2"/>
        <v>95</v>
      </c>
      <c r="I21" s="29">
        <f t="shared" si="2"/>
        <v>17</v>
      </c>
      <c r="J21" s="46">
        <f t="shared" si="2"/>
        <v>283</v>
      </c>
    </row>
  </sheetData>
  <mergeCells count="6">
    <mergeCell ref="G5:J5"/>
    <mergeCell ref="A1:J1"/>
    <mergeCell ref="A3:J3"/>
    <mergeCell ref="A5:A6"/>
    <mergeCell ref="B5:B6"/>
    <mergeCell ref="C5:F5"/>
  </mergeCells>
  <conditionalFormatting sqref="G7:J20">
    <cfRule type="cellIs" dxfId="0" priority="1" operator="equal">
      <formula>0</formula>
    </cfRule>
  </conditionalFormatting>
  <printOptions horizontalCentered="1" verticalCentered="1"/>
  <pageMargins left="0.51181102362204722" right="0.51181102362204722" top="0.59055118110236227" bottom="0.39370078740157483" header="0.59055118110236227" footer="0.39370078740157483"/>
  <pageSetup paperSize="9" scale="5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солиштирма</vt:lpstr>
      <vt:lpstr>солиштирма!Область_печати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2021-09-21T10:50:36Z</dcterms:modified>
</cp:coreProperties>
</file>