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jurayev\Downloads\"/>
    </mc:Choice>
  </mc:AlternateContent>
  <bookViews>
    <workbookView xWindow="0" yWindow="0" windowWidth="28800" windowHeight="12336"/>
  </bookViews>
  <sheets>
    <sheet name="Table 1" sheetId="1" r:id="rId1"/>
  </sheets>
  <definedNames>
    <definedName name="_xlnm.Print_Area" localSheetId="0">'Table 1'!$A$1:$E$65</definedName>
  </definedNames>
  <calcPr calcId="162913"/>
</workbook>
</file>

<file path=xl/calcChain.xml><?xml version="1.0" encoding="utf-8"?>
<calcChain xmlns="http://schemas.openxmlformats.org/spreadsheetml/2006/main">
  <c r="B65" i="1" l="1"/>
  <c r="C65" i="1"/>
  <c r="D65" i="1"/>
  <c r="E40" i="1"/>
  <c r="E25" i="1" l="1"/>
  <c r="E13" i="1" l="1"/>
  <c r="E12" i="1"/>
  <c r="E50" i="1"/>
  <c r="E49" i="1"/>
  <c r="E48" i="1"/>
  <c r="E47" i="1"/>
  <c r="E46" i="1"/>
  <c r="E45" i="1"/>
  <c r="E44" i="1"/>
  <c r="E43" i="1"/>
  <c r="E38" i="1"/>
  <c r="E39" i="1"/>
  <c r="E42" i="1"/>
  <c r="E41" i="1"/>
  <c r="E37" i="1"/>
  <c r="E36" i="1"/>
  <c r="E35" i="1"/>
  <c r="E34" i="1"/>
  <c r="E33" i="1"/>
  <c r="E32" i="1"/>
  <c r="D14" i="1"/>
  <c r="C14" i="1"/>
  <c r="B14" i="1"/>
  <c r="E14" i="1" l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26" i="1"/>
  <c r="E24" i="1"/>
  <c r="E27" i="1"/>
  <c r="E22" i="1"/>
  <c r="E20" i="1"/>
  <c r="E18" i="1"/>
  <c r="E17" i="1"/>
  <c r="E16" i="1"/>
  <c r="E19" i="1"/>
  <c r="C21" i="1"/>
  <c r="C28" i="1" s="1"/>
  <c r="B21" i="1"/>
  <c r="B28" i="1" s="1"/>
  <c r="E15" i="1"/>
  <c r="E11" i="1"/>
  <c r="E10" i="1"/>
  <c r="E9" i="1"/>
  <c r="E8" i="1"/>
  <c r="E7" i="1"/>
  <c r="E6" i="1"/>
  <c r="E5" i="1"/>
  <c r="D21" i="1" l="1"/>
  <c r="D28" i="1" l="1"/>
  <c r="E21" i="1"/>
  <c r="E28" i="1" l="1"/>
</calcChain>
</file>

<file path=xl/sharedStrings.xml><?xml version="1.0" encoding="utf-8"?>
<sst xmlns="http://schemas.openxmlformats.org/spreadsheetml/2006/main" count="76" uniqueCount="68">
  <si>
    <r>
      <rPr>
        <b/>
        <i/>
        <sz val="9.5"/>
        <rFont val="Times New Roman"/>
        <family val="1"/>
      </rPr>
      <t>млн. сўмда</t>
    </r>
  </si>
  <si>
    <r>
      <rPr>
        <b/>
        <sz val="9.5"/>
        <rFont val="Times New Roman"/>
        <family val="1"/>
      </rPr>
      <t>АКТИВЛАР</t>
    </r>
  </si>
  <si>
    <r>
      <rPr>
        <sz val="9.5"/>
        <rFont val="Times New Roman"/>
        <family val="1"/>
      </rPr>
      <t>1. Кассадаги нақд пул ва бошка тўлов хужжатлари</t>
    </r>
  </si>
  <si>
    <r>
      <rPr>
        <sz val="9.5"/>
        <rFont val="Times New Roman"/>
        <family val="1"/>
      </rPr>
      <t>2. Банкнинг Ўзбекистон Республикаси Марказий Банкидаги (МБ) ҳисобварақлари</t>
    </r>
  </si>
  <si>
    <r>
      <rPr>
        <sz val="9.5"/>
        <rFont val="Times New Roman"/>
        <family val="1"/>
      </rPr>
      <t>3. Банкнинг бошқа банклардаги ҳисобварақлари</t>
    </r>
  </si>
  <si>
    <r>
      <rPr>
        <sz val="9.5"/>
        <rFont val="Times New Roman"/>
        <family val="1"/>
      </rPr>
      <t>4. Олди-сотди қимматли қоғозлари</t>
    </r>
  </si>
  <si>
    <r>
      <rPr>
        <sz val="9.5"/>
        <rFont val="Times New Roman"/>
        <family val="1"/>
      </rPr>
      <t>5. Банк кредит қўйилмаси</t>
    </r>
  </si>
  <si>
    <r>
      <rPr>
        <sz val="9.5"/>
        <rFont val="Times New Roman"/>
        <family val="1"/>
      </rPr>
      <t>6. Инвестициялар</t>
    </r>
  </si>
  <si>
    <r>
      <rPr>
        <sz val="9.5"/>
        <rFont val="Times New Roman"/>
        <family val="1"/>
      </rPr>
      <t>7. Асосий воситалар, нетто</t>
    </r>
  </si>
  <si>
    <r>
      <rPr>
        <sz val="9.5"/>
        <rFont val="Times New Roman"/>
        <family val="1"/>
      </rPr>
      <t>8.Бошқа активлар</t>
    </r>
  </si>
  <si>
    <r>
      <rPr>
        <sz val="9.5"/>
        <rFont val="Times New Roman"/>
        <family val="1"/>
      </rPr>
      <t>ЖАМИ АКТИВЛАР</t>
    </r>
  </si>
  <si>
    <r>
      <rPr>
        <sz val="9.5"/>
        <rFont val="Times New Roman"/>
        <family val="1"/>
      </rPr>
      <t>МАЖБУРИЯТЛАР</t>
    </r>
  </si>
  <si>
    <r>
      <rPr>
        <sz val="9.5"/>
        <rFont val="Times New Roman"/>
        <family val="1"/>
      </rPr>
      <t>1.Талаб қилиб олингунча сақланадиган депозитлар</t>
    </r>
  </si>
  <si>
    <r>
      <rPr>
        <b/>
        <sz val="9.5"/>
        <rFont val="Times New Roman"/>
        <family val="1"/>
      </rPr>
      <t>2. Муддатли депозитлар</t>
    </r>
  </si>
  <si>
    <r>
      <rPr>
        <sz val="9.5"/>
        <rFont val="Times New Roman"/>
        <family val="1"/>
      </rPr>
      <t>3. Бошқа банкларнинг депозитлари</t>
    </r>
  </si>
  <si>
    <r>
      <rPr>
        <sz val="9.5"/>
        <rFont val="Times New Roman"/>
        <family val="1"/>
      </rPr>
      <t>4. Олинган кредит ва қарзлар, чиқарилган қимматли қоғозлар</t>
    </r>
  </si>
  <si>
    <r>
      <rPr>
        <sz val="9.5"/>
        <rFont val="Times New Roman"/>
        <family val="1"/>
      </rPr>
      <t>5. Бошқа мажбуриятлар</t>
    </r>
  </si>
  <si>
    <r>
      <rPr>
        <sz val="9.5"/>
        <rFont val="Times New Roman"/>
        <family val="1"/>
      </rPr>
      <t>ЖАМИ МАЖБУРИЯТЛАР</t>
    </r>
  </si>
  <si>
    <r>
      <rPr>
        <sz val="9.5"/>
        <rFont val="Times New Roman"/>
        <family val="1"/>
      </rPr>
      <t>6.Устав капитали***</t>
    </r>
  </si>
  <si>
    <r>
      <rPr>
        <sz val="9.5"/>
        <rFont val="Times New Roman"/>
        <family val="1"/>
      </rPr>
      <t>7. Қўшимча капитал</t>
    </r>
  </si>
  <si>
    <r>
      <rPr>
        <sz val="9.5"/>
        <rFont val="Times New Roman"/>
        <family val="1"/>
      </rPr>
      <t>8. Захира капитали</t>
    </r>
  </si>
  <si>
    <r>
      <rPr>
        <sz val="9.5"/>
        <rFont val="Times New Roman"/>
        <family val="1"/>
      </rPr>
      <t>9. Тақсимланмаган фойда, жами</t>
    </r>
  </si>
  <si>
    <r>
      <rPr>
        <sz val="9.5"/>
        <rFont val="Times New Roman"/>
        <family val="1"/>
      </rPr>
      <t>-жорий соф фойда</t>
    </r>
  </si>
  <si>
    <r>
      <rPr>
        <sz val="9.5"/>
        <rFont val="Times New Roman"/>
        <family val="1"/>
      </rPr>
      <t>Жами капитал</t>
    </r>
  </si>
  <si>
    <r>
      <rPr>
        <sz val="9.5"/>
        <rFont val="Times New Roman"/>
        <family val="1"/>
      </rPr>
      <t>ЖАМИ МАЖБУРИЯТЛАР + КАПИТАЛ</t>
    </r>
  </si>
  <si>
    <r>
      <rPr>
        <b/>
        <i/>
        <sz val="8.5"/>
        <rFont val="Times New Roman"/>
        <family val="1"/>
      </rPr>
      <t>млн. сўмда</t>
    </r>
  </si>
  <si>
    <r>
      <rPr>
        <b/>
        <sz val="8.5"/>
        <rFont val="Times New Roman"/>
        <family val="1"/>
      </rPr>
      <t>ДАРОМАДЛАР</t>
    </r>
  </si>
  <si>
    <r>
      <rPr>
        <sz val="8.5"/>
        <rFont val="Times New Roman"/>
        <family val="1"/>
      </rPr>
      <t>Фоизли даромадлар</t>
    </r>
  </si>
  <si>
    <r>
      <rPr>
        <sz val="8.5"/>
        <rFont val="Times New Roman"/>
        <family val="1"/>
      </rPr>
      <t>Бошқа банклардаги активлар бўйича</t>
    </r>
  </si>
  <si>
    <r>
      <rPr>
        <sz val="8.5"/>
        <rFont val="Times New Roman"/>
        <family val="1"/>
      </rPr>
      <t>Қимматли қоғозлар ва инвестициялар бўйича</t>
    </r>
  </si>
  <si>
    <r>
      <rPr>
        <sz val="8.5"/>
        <rFont val="Times New Roman"/>
        <family val="1"/>
      </rPr>
      <t>Кредитлар бўйича</t>
    </r>
  </si>
  <si>
    <r>
      <rPr>
        <sz val="8.5"/>
        <rFont val="Times New Roman"/>
        <family val="1"/>
      </rPr>
      <t>Бошқа фоизли даромадлар</t>
    </r>
  </si>
  <si>
    <r>
      <rPr>
        <sz val="8.5"/>
        <rFont val="Times New Roman"/>
        <family val="1"/>
      </rPr>
      <t>Фоизсиз даромадлар</t>
    </r>
  </si>
  <si>
    <r>
      <rPr>
        <sz val="8.5"/>
        <rFont val="Times New Roman"/>
        <family val="1"/>
      </rPr>
      <t>Юридик шахслар пул ўтказмалари бўйича даромад</t>
    </r>
  </si>
  <si>
    <r>
      <rPr>
        <sz val="8.5"/>
        <rFont val="Times New Roman"/>
        <family val="1"/>
      </rPr>
      <t>Хорижий валютадаги фойда</t>
    </r>
  </si>
  <si>
    <r>
      <rPr>
        <sz val="8.5"/>
        <rFont val="Times New Roman"/>
        <family val="1"/>
      </rPr>
      <t>Бошка фоизсиз даромадлар</t>
    </r>
  </si>
  <si>
    <r>
      <rPr>
        <sz val="8.5"/>
        <rFont val="Times New Roman"/>
        <family val="1"/>
      </rPr>
      <t>шундан, ҳисобдан чиқарилган кредитларнинг қайтиши</t>
    </r>
  </si>
  <si>
    <r>
      <rPr>
        <b/>
        <sz val="8.5"/>
        <rFont val="Times New Roman"/>
        <family val="1"/>
      </rPr>
      <t>ХАРАЖАТЛАР</t>
    </r>
  </si>
  <si>
    <r>
      <rPr>
        <sz val="8.5"/>
        <rFont val="Times New Roman"/>
        <family val="1"/>
      </rPr>
      <t>Фоизли ҳаражатлар</t>
    </r>
  </si>
  <si>
    <r>
      <rPr>
        <sz val="8.5"/>
        <rFont val="Times New Roman"/>
        <family val="1"/>
      </rPr>
      <t>Жисмоний шахслар омонатлари бўйича</t>
    </r>
  </si>
  <si>
    <r>
      <rPr>
        <sz val="8.5"/>
        <rFont val="Times New Roman"/>
        <family val="1"/>
      </rPr>
      <t>Юридик шахслар депозитлари бўйича</t>
    </r>
  </si>
  <si>
    <r>
      <rPr>
        <sz val="8.5"/>
        <rFont val="Times New Roman"/>
        <family val="1"/>
      </rPr>
      <t>Банклараро депозитлар бўйича</t>
    </r>
  </si>
  <si>
    <r>
      <rPr>
        <sz val="8.5"/>
        <rFont val="Times New Roman"/>
        <family val="1"/>
      </rPr>
      <t>Жалб қилинган кредит линиялар бўйича</t>
    </r>
  </si>
  <si>
    <r>
      <rPr>
        <sz val="8.5"/>
        <rFont val="Times New Roman"/>
        <family val="1"/>
      </rPr>
      <t>Қимматли қоғозлар бўйича</t>
    </r>
  </si>
  <si>
    <r>
      <rPr>
        <sz val="8.5"/>
        <rFont val="Times New Roman"/>
        <family val="1"/>
      </rPr>
      <t>Бошқа фоизли ҳаражатлар, шундан</t>
    </r>
  </si>
  <si>
    <r>
      <rPr>
        <sz val="8.5"/>
        <rFont val="Times New Roman"/>
        <family val="1"/>
      </rPr>
      <t>Фоизсиз харажатлар</t>
    </r>
  </si>
  <si>
    <r>
      <rPr>
        <sz val="8.5"/>
        <rFont val="Times New Roman"/>
        <family val="1"/>
      </rPr>
      <t>Комиссион харажатлари</t>
    </r>
  </si>
  <si>
    <r>
      <rPr>
        <sz val="8.5"/>
        <rFont val="Times New Roman"/>
        <family val="1"/>
      </rPr>
      <t>Хорижий валютадаги йўқотишлар</t>
    </r>
  </si>
  <si>
    <r>
      <rPr>
        <sz val="8.5"/>
        <rFont val="Times New Roman"/>
        <family val="1"/>
      </rPr>
      <t>Бошқа фоизсиз харажатлар</t>
    </r>
  </si>
  <si>
    <r>
      <rPr>
        <sz val="8.5"/>
        <rFont val="Times New Roman"/>
        <family val="1"/>
      </rPr>
      <t>Операцион ҳаражатлар</t>
    </r>
  </si>
  <si>
    <r>
      <rPr>
        <sz val="8.5"/>
        <rFont val="Times New Roman"/>
        <family val="1"/>
      </rPr>
      <t>Иш ҳақи</t>
    </r>
  </si>
  <si>
    <r>
      <rPr>
        <sz val="8.5"/>
        <rFont val="Times New Roman"/>
        <family val="1"/>
      </rPr>
      <t>Ижара ва таъминот</t>
    </r>
  </si>
  <si>
    <r>
      <rPr>
        <sz val="8.5"/>
        <rFont val="Times New Roman"/>
        <family val="1"/>
      </rPr>
      <t>Хизмат сафари ва транспорт</t>
    </r>
  </si>
  <si>
    <r>
      <rPr>
        <sz val="8.5"/>
        <rFont val="Times New Roman"/>
        <family val="1"/>
      </rPr>
      <t>Маъмурий ҳаражатлар</t>
    </r>
  </si>
  <si>
    <r>
      <rPr>
        <sz val="8.5"/>
        <rFont val="Times New Roman"/>
        <family val="1"/>
      </rPr>
      <t>Репрезентация ва хайрия</t>
    </r>
  </si>
  <si>
    <r>
      <rPr>
        <sz val="8.5"/>
        <rFont val="Times New Roman"/>
        <family val="1"/>
      </rPr>
      <t>Эскириш харажатлари</t>
    </r>
  </si>
  <si>
    <r>
      <rPr>
        <sz val="8.5"/>
        <rFont val="Times New Roman"/>
        <family val="1"/>
      </rPr>
      <t>Суғурта, солиқ ва бошқалар</t>
    </r>
  </si>
  <si>
    <r>
      <rPr>
        <sz val="8.5"/>
        <rFont val="Times New Roman"/>
        <family val="1"/>
      </rPr>
      <t>Заҳира ҳаражатлари</t>
    </r>
  </si>
  <si>
    <r>
      <rPr>
        <sz val="8.5"/>
        <rFont val="Times New Roman"/>
        <family val="1"/>
      </rPr>
      <t>Даромад солиғи</t>
    </r>
  </si>
  <si>
    <r>
      <rPr>
        <b/>
        <sz val="8.5"/>
        <rFont val="Times New Roman"/>
        <family val="1"/>
      </rPr>
      <t>СОФ ФОЙДА</t>
    </r>
  </si>
  <si>
    <t>"Микрокредитбанк" АТБ филиаллари томонидан 2023 йил Бизнес режаси ижроси бўйича МАЪЛУМОТ</t>
  </si>
  <si>
    <t>шундан, январ-сентябрь  ойлари режаси</t>
  </si>
  <si>
    <t>2023 йил режаси</t>
  </si>
  <si>
    <t>-</t>
  </si>
  <si>
    <t>Кўрсаткич номи</t>
  </si>
  <si>
    <t>Режа</t>
  </si>
  <si>
    <t>Факт</t>
  </si>
  <si>
    <t>Фоизда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</si>
</sst>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%"/>
  </numFmts>
  <fonts count="21" x14ac:knownFonts="1">
    <font>
      <sz val="10"/>
      <color rgb="FF000000"/>
      <name val="Times New Roman"/>
      <charset val="204"/>
    </font>
    <font>
      <b/>
      <sz val="9.5"/>
      <name val="Times New Roman"/>
      <family val="1"/>
      <charset val="204"/>
    </font>
    <font>
      <b/>
      <i/>
      <sz val="9.5"/>
      <name val="Times New Roman"/>
      <family val="1"/>
      <charset val="204"/>
    </font>
    <font>
      <b/>
      <sz val="9.5"/>
      <color rgb="FF000000"/>
      <name val="Times New Roman"/>
      <family val="2"/>
    </font>
    <font>
      <sz val="9.5"/>
      <name val="Times New Roman"/>
      <family val="1"/>
      <charset val="204"/>
    </font>
    <font>
      <sz val="9.5"/>
      <color rgb="FF000000"/>
      <name val="Times New Roman"/>
      <family val="2"/>
    </font>
    <font>
      <b/>
      <i/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8.5"/>
      <color rgb="FF000000"/>
      <name val="Times New Roman"/>
      <family val="2"/>
    </font>
    <font>
      <sz val="8.5"/>
      <name val="Times New Roman"/>
      <family val="1"/>
      <charset val="204"/>
    </font>
    <font>
      <sz val="8.5"/>
      <color rgb="FF000000"/>
      <name val="Times New Roman"/>
      <family val="2"/>
    </font>
    <font>
      <b/>
      <sz val="9.5"/>
      <name val="Times New Roman"/>
      <family val="1"/>
    </font>
    <font>
      <b/>
      <i/>
      <sz val="9.5"/>
      <name val="Times New Roman"/>
      <family val="1"/>
    </font>
    <font>
      <sz val="9.5"/>
      <name val="Times New Roman"/>
      <family val="1"/>
    </font>
    <font>
      <b/>
      <i/>
      <sz val="8.5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CD6ED"/>
      </patternFill>
    </fill>
    <fill>
      <patternFill patternType="solid">
        <fgColor rgb="FFF8CAAC"/>
      </patternFill>
    </fill>
    <fill>
      <patternFill patternType="solid">
        <fgColor rgb="FFFBE3D5"/>
      </patternFill>
    </fill>
    <fill>
      <patternFill patternType="solid">
        <fgColor rgb="FF9BC2E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5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shrinkToFit="1"/>
    </xf>
    <xf numFmtId="3" fontId="5" fillId="3" borderId="1" xfId="0" applyNumberFormat="1" applyFont="1" applyFill="1" applyBorder="1" applyAlignment="1">
      <alignment horizontal="center" vertical="center" shrinkToFit="1"/>
    </xf>
    <xf numFmtId="3" fontId="5" fillId="0" borderId="1" xfId="0" applyNumberFormat="1" applyFont="1" applyFill="1" applyBorder="1" applyAlignment="1">
      <alignment horizontal="center" vertical="center" shrinkToFit="1"/>
    </xf>
    <xf numFmtId="3" fontId="5" fillId="2" borderId="1" xfId="0" applyNumberFormat="1" applyFont="1" applyFill="1" applyBorder="1" applyAlignment="1">
      <alignment horizontal="center" vertical="center" shrinkToFit="1"/>
    </xf>
    <xf numFmtId="3" fontId="3" fillId="0" borderId="1" xfId="0" applyNumberFormat="1" applyFont="1" applyFill="1" applyBorder="1" applyAlignment="1">
      <alignment horizontal="center" vertical="center" shrinkToFit="1"/>
    </xf>
    <xf numFmtId="3" fontId="4" fillId="0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shrinkToFit="1"/>
    </xf>
    <xf numFmtId="3" fontId="5" fillId="5" borderId="1" xfId="0" applyNumberFormat="1" applyFont="1" applyFill="1" applyBorder="1" applyAlignment="1">
      <alignment horizontal="center" vertical="center" shrinkToFit="1"/>
    </xf>
    <xf numFmtId="164" fontId="3" fillId="2" borderId="1" xfId="2" applyNumberFormat="1" applyFont="1" applyFill="1" applyBorder="1" applyAlignment="1">
      <alignment horizontal="center" vertical="center" shrinkToFit="1"/>
    </xf>
    <xf numFmtId="164" fontId="5" fillId="3" borderId="1" xfId="2" applyNumberFormat="1" applyFont="1" applyFill="1" applyBorder="1" applyAlignment="1">
      <alignment horizontal="center" vertical="center" shrinkToFit="1"/>
    </xf>
    <xf numFmtId="3" fontId="0" fillId="0" borderId="0" xfId="0" applyNumberFormat="1" applyFill="1" applyBorder="1" applyAlignment="1">
      <alignment vertical="center" wrapText="1"/>
    </xf>
    <xf numFmtId="164" fontId="5" fillId="0" borderId="1" xfId="2" applyNumberFormat="1" applyFont="1" applyFill="1" applyBorder="1" applyAlignment="1">
      <alignment horizontal="center" vertical="center" shrinkToFit="1"/>
    </xf>
    <xf numFmtId="164" fontId="5" fillId="2" borderId="1" xfId="2" applyNumberFormat="1" applyFont="1" applyFill="1" applyBorder="1" applyAlignment="1">
      <alignment horizontal="center" vertical="center" shrinkToFit="1"/>
    </xf>
    <xf numFmtId="3" fontId="0" fillId="0" borderId="0" xfId="0" applyNumberForma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 shrinkToFit="1"/>
    </xf>
    <xf numFmtId="164" fontId="5" fillId="4" borderId="1" xfId="2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shrinkToFit="1"/>
    </xf>
    <xf numFmtId="3" fontId="10" fillId="3" borderId="1" xfId="1" applyNumberFormat="1" applyFont="1" applyFill="1" applyBorder="1" applyAlignment="1">
      <alignment horizontal="center" vertical="center" shrinkToFit="1"/>
    </xf>
    <xf numFmtId="3" fontId="10" fillId="0" borderId="1" xfId="1" applyNumberFormat="1" applyFont="1" applyFill="1" applyBorder="1" applyAlignment="1">
      <alignment horizontal="center" vertical="center" shrinkToFit="1"/>
    </xf>
    <xf numFmtId="3" fontId="10" fillId="4" borderId="1" xfId="1" applyNumberFormat="1" applyFont="1" applyFill="1" applyBorder="1" applyAlignment="1">
      <alignment horizontal="center" vertical="center" shrinkToFit="1"/>
    </xf>
    <xf numFmtId="164" fontId="5" fillId="5" borderId="1" xfId="2" applyNumberFormat="1" applyFont="1" applyFill="1" applyBorder="1" applyAlignment="1">
      <alignment horizontal="center" vertical="center" shrinkToFit="1"/>
    </xf>
    <xf numFmtId="164" fontId="10" fillId="4" borderId="1" xfId="2" applyNumberFormat="1" applyFont="1" applyFill="1" applyBorder="1" applyAlignment="1">
      <alignment horizontal="center" vertical="center" shrinkToFit="1"/>
    </xf>
    <xf numFmtId="164" fontId="10" fillId="0" borderId="1" xfId="2" applyNumberFormat="1" applyFont="1" applyFill="1" applyBorder="1" applyAlignment="1">
      <alignment horizontal="center" vertical="center" shrinkToFit="1"/>
    </xf>
    <xf numFmtId="164" fontId="8" fillId="2" borderId="1" xfId="2" applyNumberFormat="1" applyFont="1" applyFill="1" applyBorder="1" applyAlignment="1">
      <alignment horizontal="center" vertical="center" shrinkToFit="1"/>
    </xf>
    <xf numFmtId="3" fontId="0" fillId="0" borderId="0" xfId="0" applyNumberFormat="1" applyFill="1" applyBorder="1" applyAlignment="1">
      <alignment horizontal="left" vertical="center"/>
    </xf>
    <xf numFmtId="164" fontId="10" fillId="3" borderId="1" xfId="2" applyNumberFormat="1" applyFont="1" applyFill="1" applyBorder="1" applyAlignment="1">
      <alignment horizontal="center" vertical="center" shrinkToFit="1"/>
    </xf>
    <xf numFmtId="4" fontId="0" fillId="0" borderId="0" xfId="0" applyNumberForma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view="pageBreakPreview" zoomScale="110" zoomScaleNormal="100" zoomScaleSheetLayoutView="110" workbookViewId="0">
      <selection activeCell="D5" sqref="D5"/>
    </sheetView>
  </sheetViews>
  <sheetFormatPr defaultColWidth="9.33203125" defaultRowHeight="13.2" x14ac:dyDescent="0.25"/>
  <cols>
    <col min="1" max="1" width="50" customWidth="1"/>
    <col min="2" max="2" width="13.33203125" style="2" customWidth="1"/>
    <col min="3" max="3" width="13.44140625" style="2" customWidth="1"/>
    <col min="4" max="4" width="14" style="2" customWidth="1"/>
    <col min="5" max="5" width="15.33203125" style="2" customWidth="1"/>
    <col min="6" max="6" width="9.33203125" style="2"/>
    <col min="7" max="7" width="11.33203125" style="2" bestFit="1" customWidth="1"/>
    <col min="8" max="8" width="10.6640625" style="2" bestFit="1" customWidth="1"/>
    <col min="9" max="10" width="9.44140625" style="2" bestFit="1" customWidth="1"/>
    <col min="11" max="16384" width="9.33203125" style="2"/>
  </cols>
  <sheetData>
    <row r="1" spans="1:8" ht="42.75" customHeight="1" x14ac:dyDescent="0.25">
      <c r="A1" s="47" t="s">
        <v>60</v>
      </c>
      <c r="B1" s="47"/>
      <c r="C1" s="47"/>
      <c r="D1" s="47"/>
      <c r="E1" s="47"/>
    </row>
    <row r="2" spans="1:8" ht="16.5" customHeight="1" x14ac:dyDescent="0.25">
      <c r="A2" s="3"/>
      <c r="B2" s="25"/>
      <c r="C2" s="25"/>
      <c r="D2" s="25"/>
      <c r="E2" s="43" t="s">
        <v>0</v>
      </c>
    </row>
    <row r="3" spans="1:8" ht="31.5" customHeight="1" x14ac:dyDescent="0.25">
      <c r="A3" s="46" t="s">
        <v>64</v>
      </c>
      <c r="B3" s="46" t="s">
        <v>62</v>
      </c>
      <c r="C3" s="46" t="s">
        <v>61</v>
      </c>
      <c r="D3" s="46"/>
      <c r="E3" s="46"/>
    </row>
    <row r="4" spans="1:8" ht="31.35" customHeight="1" x14ac:dyDescent="0.25">
      <c r="A4" s="46"/>
      <c r="B4" s="46"/>
      <c r="C4" s="45" t="s">
        <v>65</v>
      </c>
      <c r="D4" s="45" t="s">
        <v>66</v>
      </c>
      <c r="E4" s="45" t="s">
        <v>67</v>
      </c>
    </row>
    <row r="5" spans="1:8" ht="25.5" customHeight="1" x14ac:dyDescent="0.25">
      <c r="A5" s="5" t="s">
        <v>1</v>
      </c>
      <c r="B5" s="15">
        <v>19714457.446127664</v>
      </c>
      <c r="C5" s="15">
        <v>18778173.640430231</v>
      </c>
      <c r="D5" s="15">
        <v>17811194.170692001</v>
      </c>
      <c r="E5" s="23">
        <f>+D5/C5</f>
        <v>0.94850513749344179</v>
      </c>
    </row>
    <row r="6" spans="1:8" ht="27" customHeight="1" x14ac:dyDescent="0.25">
      <c r="A6" s="6" t="s">
        <v>2</v>
      </c>
      <c r="B6" s="16">
        <v>634485.8888233935</v>
      </c>
      <c r="C6" s="16">
        <v>579967.51515437383</v>
      </c>
      <c r="D6" s="16">
        <v>469977.18945478002</v>
      </c>
      <c r="E6" s="24">
        <f t="shared" ref="E6:E11" si="0">+D6/C6</f>
        <v>0.81035088547965151</v>
      </c>
    </row>
    <row r="7" spans="1:8" ht="29.4" customHeight="1" x14ac:dyDescent="0.25">
      <c r="A7" s="7" t="s">
        <v>3</v>
      </c>
      <c r="B7" s="17">
        <v>430033.54401804804</v>
      </c>
      <c r="C7" s="17">
        <v>341403.76183153427</v>
      </c>
      <c r="D7" s="17">
        <v>440381.14388225001</v>
      </c>
      <c r="E7" s="26">
        <f t="shared" si="0"/>
        <v>1.2899129802194627</v>
      </c>
    </row>
    <row r="8" spans="1:8" ht="28.65" customHeight="1" x14ac:dyDescent="0.25">
      <c r="A8" s="7" t="s">
        <v>4</v>
      </c>
      <c r="B8" s="17">
        <v>1027878.7571166198</v>
      </c>
      <c r="C8" s="17">
        <v>1021736.0716797924</v>
      </c>
      <c r="D8" s="17">
        <v>827016.46707389003</v>
      </c>
      <c r="E8" s="26">
        <f t="shared" si="0"/>
        <v>0.80942279517862947</v>
      </c>
    </row>
    <row r="9" spans="1:8" ht="28.65" customHeight="1" x14ac:dyDescent="0.25">
      <c r="A9" s="7" t="s">
        <v>5</v>
      </c>
      <c r="B9" s="17">
        <v>473457.74369582051</v>
      </c>
      <c r="C9" s="17">
        <v>329064.32005547709</v>
      </c>
      <c r="D9" s="17">
        <v>0.15670200000000001</v>
      </c>
      <c r="E9" s="26">
        <f t="shared" si="0"/>
        <v>4.7620477350319098E-7</v>
      </c>
    </row>
    <row r="10" spans="1:8" ht="28.65" customHeight="1" x14ac:dyDescent="0.25">
      <c r="A10" s="7" t="s">
        <v>6</v>
      </c>
      <c r="B10" s="17">
        <v>15261484.788432389</v>
      </c>
      <c r="C10" s="17">
        <v>14566224.910845852</v>
      </c>
      <c r="D10" s="17">
        <v>14196532.083939189</v>
      </c>
      <c r="E10" s="26">
        <f t="shared" si="0"/>
        <v>0.97461986004133483</v>
      </c>
    </row>
    <row r="11" spans="1:8" ht="28.65" customHeight="1" x14ac:dyDescent="0.25">
      <c r="A11" s="7" t="s">
        <v>7</v>
      </c>
      <c r="B11" s="17">
        <v>107.22</v>
      </c>
      <c r="C11" s="17">
        <v>107.22</v>
      </c>
      <c r="D11" s="17">
        <v>107.22</v>
      </c>
      <c r="E11" s="26">
        <f t="shared" si="0"/>
        <v>1</v>
      </c>
    </row>
    <row r="12" spans="1:8" ht="28.65" customHeight="1" x14ac:dyDescent="0.25">
      <c r="A12" s="7" t="s">
        <v>8</v>
      </c>
      <c r="B12" s="17">
        <v>481243.42031324614</v>
      </c>
      <c r="C12" s="17">
        <v>458430.27926787152</v>
      </c>
      <c r="D12" s="17">
        <v>500676.24860583001</v>
      </c>
      <c r="E12" s="26">
        <f>+D12/C12</f>
        <v>1.0921535318422393</v>
      </c>
    </row>
    <row r="13" spans="1:8" ht="28.65" customHeight="1" x14ac:dyDescent="0.25">
      <c r="A13" s="7" t="s">
        <v>9</v>
      </c>
      <c r="B13" s="17">
        <v>1405766.0837281458</v>
      </c>
      <c r="C13" s="17">
        <v>1481239.5615953282</v>
      </c>
      <c r="D13" s="17">
        <v>1376503.6610340606</v>
      </c>
      <c r="E13" s="26">
        <f>+D13/C13</f>
        <v>0.92929172074740929</v>
      </c>
      <c r="F13" s="28"/>
      <c r="G13" s="28"/>
      <c r="H13" s="28"/>
    </row>
    <row r="14" spans="1:8" ht="28.65" customHeight="1" x14ac:dyDescent="0.25">
      <c r="A14" s="8" t="s">
        <v>10</v>
      </c>
      <c r="B14" s="18">
        <f>+B13+B12+B11+B10+B9+B8+B7+B6</f>
        <v>19714457.446127664</v>
      </c>
      <c r="C14" s="18">
        <f>+C13+C12+C11+C10+C9+C8+C7+C6</f>
        <v>18778173.640430227</v>
      </c>
      <c r="D14" s="18">
        <f>+D13+D12+D11+D10+D9+D8+D7+D6</f>
        <v>17811194.170691997</v>
      </c>
      <c r="E14" s="27">
        <f>+D14/C14</f>
        <v>0.94850513749344179</v>
      </c>
    </row>
    <row r="15" spans="1:8" ht="28.65" customHeight="1" x14ac:dyDescent="0.25">
      <c r="A15" s="8" t="s">
        <v>11</v>
      </c>
      <c r="B15" s="18">
        <v>16009932.414544901</v>
      </c>
      <c r="C15" s="18">
        <v>15101098.128999401</v>
      </c>
      <c r="D15" s="18">
        <v>14207695.7017319</v>
      </c>
      <c r="E15" s="27">
        <f>+D15/C15</f>
        <v>0.94083857878177379</v>
      </c>
    </row>
    <row r="16" spans="1:8" ht="32.1" customHeight="1" x14ac:dyDescent="0.25">
      <c r="A16" s="7" t="s">
        <v>12</v>
      </c>
      <c r="B16" s="17">
        <v>846736.64908010385</v>
      </c>
      <c r="C16" s="17">
        <v>682022.04438538942</v>
      </c>
      <c r="D16" s="17">
        <v>586706.7813389916</v>
      </c>
      <c r="E16" s="26">
        <f>+D16/C16</f>
        <v>0.86024606707208107</v>
      </c>
    </row>
    <row r="17" spans="1:10" ht="26.25" customHeight="1" x14ac:dyDescent="0.25">
      <c r="A17" s="4" t="s">
        <v>13</v>
      </c>
      <c r="B17" s="19">
        <v>4223276.5007899292</v>
      </c>
      <c r="C17" s="19">
        <v>4548584.116956329</v>
      </c>
      <c r="D17" s="19">
        <v>5031313.6324133798</v>
      </c>
      <c r="E17" s="29">
        <f t="shared" ref="E17:E21" si="1">+D17/C17</f>
        <v>1.1061274240609336</v>
      </c>
    </row>
    <row r="18" spans="1:10" ht="26.25" customHeight="1" x14ac:dyDescent="0.25">
      <c r="A18" s="7" t="s">
        <v>14</v>
      </c>
      <c r="B18" s="17">
        <v>2762483.3413406932</v>
      </c>
      <c r="C18" s="17">
        <v>2681239.1149195167</v>
      </c>
      <c r="D18" s="17">
        <v>1923116.3491791298</v>
      </c>
      <c r="E18" s="26">
        <f t="shared" si="1"/>
        <v>0.71724910265485831</v>
      </c>
    </row>
    <row r="19" spans="1:10" ht="32.1" customHeight="1" x14ac:dyDescent="0.25">
      <c r="A19" s="7" t="s">
        <v>15</v>
      </c>
      <c r="B19" s="17">
        <v>7471409.4115149826</v>
      </c>
      <c r="C19" s="17">
        <v>6592346.0593924271</v>
      </c>
      <c r="D19" s="17">
        <v>6097177.5642167302</v>
      </c>
      <c r="E19" s="26">
        <f t="shared" si="1"/>
        <v>0.92488736320657694</v>
      </c>
    </row>
    <row r="20" spans="1:10" ht="26.25" customHeight="1" x14ac:dyDescent="0.25">
      <c r="A20" s="7" t="s">
        <v>16</v>
      </c>
      <c r="B20" s="17">
        <v>706026.51181914785</v>
      </c>
      <c r="C20" s="17">
        <v>596906.79334571038</v>
      </c>
      <c r="D20" s="17">
        <v>569444.42850760021</v>
      </c>
      <c r="E20" s="26">
        <f t="shared" si="1"/>
        <v>0.95399220591177825</v>
      </c>
    </row>
    <row r="21" spans="1:10" ht="26.25" customHeight="1" x14ac:dyDescent="0.25">
      <c r="A21" s="6" t="s">
        <v>17</v>
      </c>
      <c r="B21" s="16">
        <f>+B20+B19+B18+B17+B16</f>
        <v>16009932.414544856</v>
      </c>
      <c r="C21" s="16">
        <f>+C20+C19+C18+C17+C16</f>
        <v>15101098.128999371</v>
      </c>
      <c r="D21" s="16">
        <f>+D20+D19+D18+D17+D16</f>
        <v>14207758.755655831</v>
      </c>
      <c r="E21" s="24">
        <f t="shared" si="1"/>
        <v>0.94084275423467267</v>
      </c>
      <c r="F21" s="28"/>
      <c r="G21" s="28"/>
      <c r="H21" s="28"/>
    </row>
    <row r="22" spans="1:10" ht="24.15" customHeight="1" x14ac:dyDescent="0.25">
      <c r="A22" s="7" t="s">
        <v>18</v>
      </c>
      <c r="B22" s="17">
        <v>3547333.3402200001</v>
      </c>
      <c r="C22" s="17">
        <v>3547333.3402200001</v>
      </c>
      <c r="D22" s="17">
        <v>3540441.2461512</v>
      </c>
      <c r="E22" s="26">
        <f>+D22/C22</f>
        <v>0.99805710560362149</v>
      </c>
      <c r="H22" s="44"/>
      <c r="I22" s="44"/>
      <c r="J22" s="44"/>
    </row>
    <row r="23" spans="1:10" ht="24.15" customHeight="1" x14ac:dyDescent="0.25">
      <c r="A23" s="7" t="s">
        <v>19</v>
      </c>
      <c r="B23" s="20" t="s">
        <v>63</v>
      </c>
      <c r="C23" s="20" t="s">
        <v>63</v>
      </c>
      <c r="D23" s="20" t="s">
        <v>63</v>
      </c>
      <c r="E23" s="20"/>
      <c r="H23" s="44"/>
      <c r="I23" s="44"/>
      <c r="J23" s="44"/>
    </row>
    <row r="24" spans="1:10" ht="24.15" customHeight="1" x14ac:dyDescent="0.25">
      <c r="A24" s="7" t="s">
        <v>20</v>
      </c>
      <c r="B24" s="17">
        <v>31992.939357810003</v>
      </c>
      <c r="C24" s="17">
        <v>31992.939357810003</v>
      </c>
      <c r="D24" s="17">
        <v>5366.3459426400004</v>
      </c>
      <c r="E24" s="26">
        <f t="shared" ref="E24:E26" si="2">+D24/C24</f>
        <v>0.16773532067881056</v>
      </c>
      <c r="H24" s="44"/>
      <c r="I24" s="44"/>
      <c r="J24" s="44"/>
    </row>
    <row r="25" spans="1:10" ht="24.15" customHeight="1" x14ac:dyDescent="0.25">
      <c r="A25" s="7" t="s">
        <v>21</v>
      </c>
      <c r="B25" s="17">
        <v>125198.6528675313</v>
      </c>
      <c r="C25" s="17">
        <v>97749.411180522337</v>
      </c>
      <c r="D25" s="17">
        <v>57627.82294233</v>
      </c>
      <c r="E25" s="26">
        <f>+D25/C25</f>
        <v>0.58954649696972283</v>
      </c>
    </row>
    <row r="26" spans="1:10" ht="24.15" customHeight="1" x14ac:dyDescent="0.25">
      <c r="A26" s="7" t="s">
        <v>22</v>
      </c>
      <c r="B26" s="17">
        <v>50272.015264481306</v>
      </c>
      <c r="C26" s="17">
        <v>22822.773577472344</v>
      </c>
      <c r="D26" s="17">
        <v>18007.149833300198</v>
      </c>
      <c r="E26" s="26">
        <f t="shared" si="2"/>
        <v>0.78899918855938267</v>
      </c>
    </row>
    <row r="27" spans="1:10" ht="24.15" customHeight="1" x14ac:dyDescent="0.25">
      <c r="A27" s="9" t="s">
        <v>23</v>
      </c>
      <c r="B27" s="21">
        <v>3704524.9324453417</v>
      </c>
      <c r="C27" s="21">
        <v>3677075.6907583298</v>
      </c>
      <c r="D27" s="21">
        <v>3603435.4150361703</v>
      </c>
      <c r="E27" s="30">
        <f>+D27/C27</f>
        <v>0.97997314118193402</v>
      </c>
    </row>
    <row r="28" spans="1:10" ht="24.15" customHeight="1" x14ac:dyDescent="0.25">
      <c r="A28" s="10" t="s">
        <v>24</v>
      </c>
      <c r="B28" s="22">
        <f>+B27+B21</f>
        <v>19714457.346990198</v>
      </c>
      <c r="C28" s="22">
        <f>+C27+C21</f>
        <v>18778173.8197577</v>
      </c>
      <c r="D28" s="22">
        <f>+D27+D21</f>
        <v>17811194.170692001</v>
      </c>
      <c r="E28" s="36">
        <f>+D28/C28</f>
        <v>0.94850512843542434</v>
      </c>
    </row>
    <row r="29" spans="1:10" ht="18.149999999999999" customHeight="1" x14ac:dyDescent="0.25">
      <c r="A29" s="50"/>
      <c r="B29" s="51"/>
      <c r="C29" s="51"/>
      <c r="D29" s="52"/>
      <c r="E29" s="31" t="s">
        <v>25</v>
      </c>
    </row>
    <row r="30" spans="1:10" ht="31.5" customHeight="1" x14ac:dyDescent="0.25">
      <c r="A30" s="48" t="s">
        <v>64</v>
      </c>
      <c r="B30" s="48" t="s">
        <v>62</v>
      </c>
      <c r="C30" s="46" t="s">
        <v>61</v>
      </c>
      <c r="D30" s="46"/>
      <c r="E30" s="46"/>
    </row>
    <row r="31" spans="1:10" ht="27.15" customHeight="1" x14ac:dyDescent="0.25">
      <c r="A31" s="49"/>
      <c r="B31" s="49"/>
      <c r="C31" s="45" t="s">
        <v>65</v>
      </c>
      <c r="D31" s="45" t="s">
        <v>66</v>
      </c>
      <c r="E31" s="45" t="s">
        <v>67</v>
      </c>
    </row>
    <row r="32" spans="1:10" s="1" customFormat="1" ht="18.899999999999999" customHeight="1" x14ac:dyDescent="0.25">
      <c r="A32" s="11" t="s">
        <v>26</v>
      </c>
      <c r="B32" s="32">
        <v>4126789.1486361176</v>
      </c>
      <c r="C32" s="32">
        <v>3020530.2706348635</v>
      </c>
      <c r="D32" s="32">
        <v>3317119.0043885</v>
      </c>
      <c r="E32" s="39">
        <f>+D32/C32</f>
        <v>1.0981909489989314</v>
      </c>
      <c r="F32" s="40"/>
      <c r="G32" s="40"/>
      <c r="H32" s="40"/>
    </row>
    <row r="33" spans="1:8" s="1" customFormat="1" ht="18.899999999999999" customHeight="1" x14ac:dyDescent="0.25">
      <c r="A33" s="12" t="s">
        <v>27</v>
      </c>
      <c r="B33" s="33">
        <v>3270575.0970058241</v>
      </c>
      <c r="C33" s="33">
        <v>2375443.5808782</v>
      </c>
      <c r="D33" s="33">
        <v>2393531.2472356698</v>
      </c>
      <c r="E33" s="41">
        <f t="shared" ref="E33:E37" si="3">+D33/C33</f>
        <v>1.0076144373636451</v>
      </c>
      <c r="F33" s="40"/>
      <c r="G33" s="40"/>
      <c r="H33" s="40"/>
    </row>
    <row r="34" spans="1:8" s="1" customFormat="1" ht="18.899999999999999" customHeight="1" x14ac:dyDescent="0.25">
      <c r="A34" s="13" t="s">
        <v>28</v>
      </c>
      <c r="B34" s="34">
        <v>46636.746853780001</v>
      </c>
      <c r="C34" s="34">
        <v>36013.473322179998</v>
      </c>
      <c r="D34" s="34">
        <v>40020.162285400002</v>
      </c>
      <c r="E34" s="38">
        <f t="shared" si="3"/>
        <v>1.1112552773617745</v>
      </c>
      <c r="F34" s="40"/>
      <c r="G34" s="40"/>
      <c r="H34" s="40"/>
    </row>
    <row r="35" spans="1:8" s="1" customFormat="1" ht="18.899999999999999" customHeight="1" x14ac:dyDescent="0.25">
      <c r="A35" s="13" t="s">
        <v>29</v>
      </c>
      <c r="B35" s="34">
        <v>82339.424513770005</v>
      </c>
      <c r="C35" s="34">
        <v>62406.96483302</v>
      </c>
      <c r="D35" s="34">
        <v>41281.199805769997</v>
      </c>
      <c r="E35" s="38">
        <f t="shared" si="3"/>
        <v>0.66148385706987312</v>
      </c>
    </row>
    <row r="36" spans="1:8" s="1" customFormat="1" ht="18.899999999999999" customHeight="1" x14ac:dyDescent="0.25">
      <c r="A36" s="13" t="s">
        <v>30</v>
      </c>
      <c r="B36" s="34">
        <v>2225609.657602381</v>
      </c>
      <c r="C36" s="34">
        <v>1621580.370976896</v>
      </c>
      <c r="D36" s="34">
        <v>1587364.0503690699</v>
      </c>
      <c r="E36" s="38">
        <f t="shared" si="3"/>
        <v>0.97889939887024346</v>
      </c>
    </row>
    <row r="37" spans="1:8" s="1" customFormat="1" ht="18.899999999999999" customHeight="1" x14ac:dyDescent="0.25">
      <c r="A37" s="13" t="s">
        <v>31</v>
      </c>
      <c r="B37" s="34">
        <v>915989.26803589333</v>
      </c>
      <c r="C37" s="34">
        <v>655442.77174610365</v>
      </c>
      <c r="D37" s="34">
        <v>724865.83477542968</v>
      </c>
      <c r="E37" s="38">
        <f t="shared" si="3"/>
        <v>1.1059178101001597</v>
      </c>
    </row>
    <row r="38" spans="1:8" s="1" customFormat="1" ht="18.899999999999999" customHeight="1" x14ac:dyDescent="0.25">
      <c r="A38" s="12" t="s">
        <v>32</v>
      </c>
      <c r="B38" s="33">
        <v>856214.05163029395</v>
      </c>
      <c r="C38" s="33">
        <v>645086.68975666375</v>
      </c>
      <c r="D38" s="33">
        <v>923587.75715283002</v>
      </c>
      <c r="E38" s="41">
        <f t="shared" ref="E38:E43" si="4">+D38/C38</f>
        <v>1.4317265753866677</v>
      </c>
    </row>
    <row r="39" spans="1:8" s="1" customFormat="1" ht="21.75" customHeight="1" x14ac:dyDescent="0.25">
      <c r="A39" s="13" t="s">
        <v>33</v>
      </c>
      <c r="B39" s="34">
        <v>63992.184299782399</v>
      </c>
      <c r="C39" s="34">
        <v>59475.76673262001</v>
      </c>
      <c r="D39" s="34">
        <v>101624.5763140334</v>
      </c>
      <c r="E39" s="38">
        <f t="shared" si="4"/>
        <v>1.7086719835138586</v>
      </c>
    </row>
    <row r="40" spans="1:8" s="1" customFormat="1" ht="18.899999999999999" customHeight="1" x14ac:dyDescent="0.25">
      <c r="A40" s="13" t="s">
        <v>34</v>
      </c>
      <c r="B40" s="34">
        <v>232340.99427681701</v>
      </c>
      <c r="C40" s="34">
        <v>158857.97103081521</v>
      </c>
      <c r="D40" s="34">
        <v>402509.68799621996</v>
      </c>
      <c r="E40" s="38">
        <f>+D40/C40</f>
        <v>2.5337707978036637</v>
      </c>
      <c r="G40" s="42"/>
    </row>
    <row r="41" spans="1:8" s="1" customFormat="1" ht="18.899999999999999" customHeight="1" x14ac:dyDescent="0.25">
      <c r="A41" s="13" t="s">
        <v>35</v>
      </c>
      <c r="B41" s="34">
        <v>193523.22708357841</v>
      </c>
      <c r="C41" s="34">
        <v>115234.98593261931</v>
      </c>
      <c r="D41" s="34">
        <v>95435.862159596698</v>
      </c>
      <c r="E41" s="38">
        <f t="shared" si="4"/>
        <v>0.82818478595901734</v>
      </c>
    </row>
    <row r="42" spans="1:8" s="1" customFormat="1" ht="22.35" customHeight="1" x14ac:dyDescent="0.25">
      <c r="A42" s="13" t="s">
        <v>36</v>
      </c>
      <c r="B42" s="34">
        <v>366357.64597011596</v>
      </c>
      <c r="C42" s="34">
        <v>311517.96606060927</v>
      </c>
      <c r="D42" s="34">
        <v>324017.63068298</v>
      </c>
      <c r="E42" s="38">
        <f t="shared" si="4"/>
        <v>1.0401250200122929</v>
      </c>
    </row>
    <row r="43" spans="1:8" s="1" customFormat="1" ht="18.899999999999999" customHeight="1" x14ac:dyDescent="0.25">
      <c r="A43" s="11" t="s">
        <v>37</v>
      </c>
      <c r="B43" s="32">
        <v>4063969.6525891498</v>
      </c>
      <c r="C43" s="32">
        <v>2992009.9468941372</v>
      </c>
      <c r="D43" s="32">
        <v>3279341.4821934104</v>
      </c>
      <c r="E43" s="39">
        <f t="shared" si="4"/>
        <v>1.0960329478842603</v>
      </c>
    </row>
    <row r="44" spans="1:8" s="1" customFormat="1" ht="18.899999999999999" customHeight="1" x14ac:dyDescent="0.25">
      <c r="A44" s="14" t="s">
        <v>38</v>
      </c>
      <c r="B44" s="35">
        <v>2318011.9811915318</v>
      </c>
      <c r="C44" s="35">
        <v>1751273.5870563188</v>
      </c>
      <c r="D44" s="35">
        <v>1819243.7397285202</v>
      </c>
      <c r="E44" s="37">
        <f t="shared" ref="E44:E49" si="5">+D44/C44</f>
        <v>1.0388118413790794</v>
      </c>
    </row>
    <row r="45" spans="1:8" s="1" customFormat="1" ht="18.899999999999999" customHeight="1" x14ac:dyDescent="0.25">
      <c r="A45" s="13" t="s">
        <v>39</v>
      </c>
      <c r="B45" s="34">
        <v>240155.08444237965</v>
      </c>
      <c r="C45" s="34">
        <v>188691.19372765641</v>
      </c>
      <c r="D45" s="34">
        <v>207879.88945288991</v>
      </c>
      <c r="E45" s="38">
        <f t="shared" si="5"/>
        <v>1.101693647414882</v>
      </c>
    </row>
    <row r="46" spans="1:8" s="1" customFormat="1" ht="18.899999999999999" customHeight="1" x14ac:dyDescent="0.25">
      <c r="A46" s="13" t="s">
        <v>40</v>
      </c>
      <c r="B46" s="34">
        <v>537563.20720145886</v>
      </c>
      <c r="C46" s="34">
        <v>403662.33999673824</v>
      </c>
      <c r="D46" s="34">
        <v>393776.96093620011</v>
      </c>
      <c r="E46" s="38">
        <f t="shared" si="5"/>
        <v>0.97551077204621561</v>
      </c>
    </row>
    <row r="47" spans="1:8" s="1" customFormat="1" ht="18.899999999999999" customHeight="1" x14ac:dyDescent="0.25">
      <c r="A47" s="13" t="s">
        <v>41</v>
      </c>
      <c r="B47" s="34">
        <v>153131.03321333521</v>
      </c>
      <c r="C47" s="34">
        <v>140136.58783331537</v>
      </c>
      <c r="D47" s="34">
        <v>189581.02499916</v>
      </c>
      <c r="E47" s="38">
        <f t="shared" si="5"/>
        <v>1.3528303202633707</v>
      </c>
    </row>
    <row r="48" spans="1:8" s="1" customFormat="1" ht="18.899999999999999" customHeight="1" x14ac:dyDescent="0.25">
      <c r="A48" s="13" t="s">
        <v>42</v>
      </c>
      <c r="B48" s="34">
        <v>874073.30998110282</v>
      </c>
      <c r="C48" s="34">
        <v>650130.2446633206</v>
      </c>
      <c r="D48" s="34">
        <v>662768.57185752993</v>
      </c>
      <c r="E48" s="38">
        <f t="shared" si="5"/>
        <v>1.0194396850445779</v>
      </c>
    </row>
    <row r="49" spans="1:5" s="1" customFormat="1" ht="18.899999999999999" customHeight="1" x14ac:dyDescent="0.25">
      <c r="A49" s="13" t="s">
        <v>43</v>
      </c>
      <c r="B49" s="34">
        <v>2081.0802737598715</v>
      </c>
      <c r="C49" s="34">
        <v>2050.1736497186571</v>
      </c>
      <c r="D49" s="34">
        <v>3289.8630136900001</v>
      </c>
      <c r="E49" s="38">
        <f t="shared" si="5"/>
        <v>1.6046752986711463</v>
      </c>
    </row>
    <row r="50" spans="1:5" s="1" customFormat="1" ht="18.899999999999999" customHeight="1" x14ac:dyDescent="0.25">
      <c r="A50" s="13" t="s">
        <v>44</v>
      </c>
      <c r="B50" s="34">
        <v>511008.26607949554</v>
      </c>
      <c r="C50" s="34">
        <v>366603.04718556954</v>
      </c>
      <c r="D50" s="34">
        <v>361947.42946905014</v>
      </c>
      <c r="E50" s="38">
        <f>+D50/C50</f>
        <v>0.98730065733970074</v>
      </c>
    </row>
    <row r="51" spans="1:5" s="1" customFormat="1" ht="18.899999999999999" customHeight="1" x14ac:dyDescent="0.25">
      <c r="A51" s="14" t="s">
        <v>45</v>
      </c>
      <c r="B51" s="35">
        <v>230231.331007453</v>
      </c>
      <c r="C51" s="35">
        <v>163769.68749561562</v>
      </c>
      <c r="D51" s="35">
        <v>435333.19903335994</v>
      </c>
      <c r="E51" s="37">
        <f>+D51/C51</f>
        <v>2.6582037597465313</v>
      </c>
    </row>
    <row r="52" spans="1:5" s="1" customFormat="1" ht="18.899999999999999" customHeight="1" x14ac:dyDescent="0.25">
      <c r="A52" s="13" t="s">
        <v>46</v>
      </c>
      <c r="B52" s="34">
        <v>56864.9507169926</v>
      </c>
      <c r="C52" s="34">
        <v>41088.494188807555</v>
      </c>
      <c r="D52" s="34">
        <v>57636.392943819999</v>
      </c>
      <c r="E52" s="38">
        <f t="shared" ref="E52:E65" si="6">+D52/C52</f>
        <v>1.4027380190418384</v>
      </c>
    </row>
    <row r="53" spans="1:5" s="1" customFormat="1" ht="18.899999999999999" customHeight="1" x14ac:dyDescent="0.25">
      <c r="A53" s="13" t="s">
        <v>47</v>
      </c>
      <c r="B53" s="34">
        <v>169145.96265732159</v>
      </c>
      <c r="C53" s="34">
        <v>120015.87999506232</v>
      </c>
      <c r="D53" s="34">
        <v>374845.37401321996</v>
      </c>
      <c r="E53" s="38">
        <f t="shared" si="6"/>
        <v>3.123298133785644</v>
      </c>
    </row>
    <row r="54" spans="1:5" s="1" customFormat="1" ht="18.899999999999999" customHeight="1" x14ac:dyDescent="0.25">
      <c r="A54" s="13" t="s">
        <v>48</v>
      </c>
      <c r="B54" s="34">
        <v>4220.4176331388298</v>
      </c>
      <c r="C54" s="34">
        <v>2665.3133117457537</v>
      </c>
      <c r="D54" s="34">
        <v>2851.4320763200008</v>
      </c>
      <c r="E54" s="38">
        <f t="shared" si="6"/>
        <v>1.0698299759934569</v>
      </c>
    </row>
    <row r="55" spans="1:5" s="1" customFormat="1" ht="18.899999999999999" customHeight="1" x14ac:dyDescent="0.25">
      <c r="A55" s="14" t="s">
        <v>49</v>
      </c>
      <c r="B55" s="35">
        <v>938494.88606712641</v>
      </c>
      <c r="C55" s="35">
        <v>627816.65298637806</v>
      </c>
      <c r="D55" s="35">
        <v>616766.10943784006</v>
      </c>
      <c r="E55" s="37">
        <f t="shared" si="6"/>
        <v>0.98239845423664196</v>
      </c>
    </row>
    <row r="56" spans="1:5" s="1" customFormat="1" ht="18.899999999999999" customHeight="1" x14ac:dyDescent="0.25">
      <c r="A56" s="13" t="s">
        <v>50</v>
      </c>
      <c r="B56" s="34">
        <v>601246.36828252766</v>
      </c>
      <c r="C56" s="34">
        <v>393806.68918314995</v>
      </c>
      <c r="D56" s="34">
        <v>396761.01219015004</v>
      </c>
      <c r="E56" s="38">
        <f t="shared" si="6"/>
        <v>1.0075019624809525</v>
      </c>
    </row>
    <row r="57" spans="1:5" s="1" customFormat="1" ht="18.899999999999999" customHeight="1" x14ac:dyDescent="0.25">
      <c r="A57" s="13" t="s">
        <v>51</v>
      </c>
      <c r="B57" s="34">
        <v>83597.070202037794</v>
      </c>
      <c r="C57" s="34">
        <v>64730.337534688348</v>
      </c>
      <c r="D57" s="34">
        <v>70605.746595229968</v>
      </c>
      <c r="E57" s="38">
        <f t="shared" si="6"/>
        <v>1.0907674713945845</v>
      </c>
    </row>
    <row r="58" spans="1:5" s="1" customFormat="1" ht="18.899999999999999" customHeight="1" x14ac:dyDescent="0.25">
      <c r="A58" s="13" t="s">
        <v>52</v>
      </c>
      <c r="B58" s="34">
        <v>13633.570090696085</v>
      </c>
      <c r="C58" s="34">
        <v>10046.684169644352</v>
      </c>
      <c r="D58" s="34">
        <v>8602.9317416199992</v>
      </c>
      <c r="E58" s="38">
        <f t="shared" si="6"/>
        <v>0.85629562912044233</v>
      </c>
    </row>
    <row r="59" spans="1:5" s="1" customFormat="1" ht="18.899999999999999" customHeight="1" x14ac:dyDescent="0.25">
      <c r="A59" s="13" t="s">
        <v>53</v>
      </c>
      <c r="B59" s="34">
        <v>30749.345895685467</v>
      </c>
      <c r="C59" s="34">
        <v>23327.742817450668</v>
      </c>
      <c r="D59" s="34">
        <v>16053.039097730003</v>
      </c>
      <c r="E59" s="38">
        <f t="shared" si="6"/>
        <v>0.68815226673886709</v>
      </c>
    </row>
    <row r="60" spans="1:5" s="1" customFormat="1" ht="18.899999999999999" customHeight="1" x14ac:dyDescent="0.25">
      <c r="A60" s="13" t="s">
        <v>54</v>
      </c>
      <c r="B60" s="34">
        <v>26222.224209129257</v>
      </c>
      <c r="C60" s="34">
        <v>19658.2373839547</v>
      </c>
      <c r="D60" s="34">
        <v>17950.55207645</v>
      </c>
      <c r="E60" s="38">
        <f t="shared" si="6"/>
        <v>0.91313131110632872</v>
      </c>
    </row>
    <row r="61" spans="1:5" s="1" customFormat="1" ht="18.899999999999999" customHeight="1" x14ac:dyDescent="0.25">
      <c r="A61" s="13" t="s">
        <v>55</v>
      </c>
      <c r="B61" s="34">
        <v>79986.477567872003</v>
      </c>
      <c r="C61" s="34">
        <v>50977.120737949379</v>
      </c>
      <c r="D61" s="34">
        <v>50397.297375299997</v>
      </c>
      <c r="E61" s="38">
        <f t="shared" si="6"/>
        <v>0.98862581184939813</v>
      </c>
    </row>
    <row r="62" spans="1:5" s="1" customFormat="1" ht="18.899999999999999" customHeight="1" x14ac:dyDescent="0.25">
      <c r="A62" s="13" t="s">
        <v>56</v>
      </c>
      <c r="B62" s="34">
        <v>76869.144334770433</v>
      </c>
      <c r="C62" s="34">
        <v>45837.84158710052</v>
      </c>
      <c r="D62" s="34">
        <v>31041.68061408</v>
      </c>
      <c r="E62" s="38">
        <f t="shared" si="6"/>
        <v>0.67720642026948341</v>
      </c>
    </row>
    <row r="63" spans="1:5" s="1" customFormat="1" ht="18.899999999999999" customHeight="1" x14ac:dyDescent="0.25">
      <c r="A63" s="14" t="s">
        <v>57</v>
      </c>
      <c r="B63" s="35">
        <v>577231.45432303834</v>
      </c>
      <c r="C63" s="35">
        <v>449150.01935582474</v>
      </c>
      <c r="D63" s="35">
        <v>407998.43399368995</v>
      </c>
      <c r="E63" s="37">
        <f t="shared" si="6"/>
        <v>0.90837897453248517</v>
      </c>
    </row>
    <row r="64" spans="1:5" s="1" customFormat="1" ht="18.899999999999999" customHeight="1" x14ac:dyDescent="0.25">
      <c r="A64" s="14" t="s">
        <v>58</v>
      </c>
      <c r="B64" s="35">
        <v>12547.480782486502</v>
      </c>
      <c r="C64" s="35">
        <v>5697.5501632539917</v>
      </c>
      <c r="D64" s="35">
        <v>19770.372361789996</v>
      </c>
      <c r="E64" s="37">
        <f t="shared" si="6"/>
        <v>3.4699777615470291</v>
      </c>
    </row>
    <row r="65" spans="1:5" s="1" customFormat="1" ht="18.899999999999999" customHeight="1" x14ac:dyDescent="0.25">
      <c r="A65" s="11" t="s">
        <v>59</v>
      </c>
      <c r="B65" s="32">
        <f>+B32-B43-B64</f>
        <v>50272.015264481306</v>
      </c>
      <c r="C65" s="32">
        <f>+C32-C43-C64</f>
        <v>22822.773577472344</v>
      </c>
      <c r="D65" s="32">
        <f>+D32-D43-D64</f>
        <v>18007.149833299613</v>
      </c>
      <c r="E65" s="39">
        <f t="shared" si="6"/>
        <v>0.78899918855935702</v>
      </c>
    </row>
  </sheetData>
  <mergeCells count="8">
    <mergeCell ref="C3:E3"/>
    <mergeCell ref="B3:B4"/>
    <mergeCell ref="A1:E1"/>
    <mergeCell ref="A3:A4"/>
    <mergeCell ref="B30:B31"/>
    <mergeCell ref="C30:E30"/>
    <mergeCell ref="A29:D29"/>
    <mergeCell ref="A30:A31"/>
  </mergeCells>
  <pageMargins left="0.7" right="0.7" top="0.75" bottom="0.75" header="0.3" footer="0.3"/>
  <pageSetup paperSize="9" scale="65" orientation="portrait" verticalDpi="200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 1</vt:lpstr>
      <vt:lpstr>'Table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Anvar Jurayev</dc:creator>
  <cp:lastModifiedBy>Anvar Jurayev</cp:lastModifiedBy>
  <dcterms:created xsi:type="dcterms:W3CDTF">2023-11-14T10:10:54Z</dcterms:created>
  <dcterms:modified xsi:type="dcterms:W3CDTF">2023-11-15T06:45:22Z</dcterms:modified>
</cp:coreProperties>
</file>